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666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8" i="1"/>
  <c r="F25" i="1"/>
  <c r="F29" i="1"/>
  <c r="F30" i="1"/>
  <c r="F33" i="1"/>
  <c r="F34" i="1"/>
  <c r="F39" i="1"/>
  <c r="F40" i="1"/>
  <c r="F11" i="1"/>
  <c r="F14" i="1"/>
  <c r="F17" i="1"/>
  <c r="F18" i="1"/>
  <c r="F19" i="1"/>
</calcChain>
</file>

<file path=xl/sharedStrings.xml><?xml version="1.0" encoding="utf-8"?>
<sst xmlns="http://schemas.openxmlformats.org/spreadsheetml/2006/main" count="43" uniqueCount="43">
  <si>
    <t>2:00 PM</t>
  </si>
  <si>
    <t>Children's Kiva Montessori School</t>
  </si>
  <si>
    <t>03/22/16</t>
  </si>
  <si>
    <t>Balance Sheet Standard</t>
  </si>
  <si>
    <t>Accrual Basis</t>
  </si>
  <si>
    <t>Dec 31, '15</t>
  </si>
  <si>
    <t>ASSETS</t>
  </si>
  <si>
    <t>Current Assets</t>
  </si>
  <si>
    <t>Checking/Savings</t>
  </si>
  <si>
    <t>Business Checking 01</t>
  </si>
  <si>
    <t>Business Checking 02</t>
  </si>
  <si>
    <t>Emergency Reserve</t>
  </si>
  <si>
    <t>Total Checking/Savings</t>
  </si>
  <si>
    <t>Accounts Receivable</t>
  </si>
  <si>
    <t>11000 — Accounts Receivable</t>
  </si>
  <si>
    <t>Total Accounts Receivable</t>
  </si>
  <si>
    <t>Other Current Assets</t>
  </si>
  <si>
    <t>12000 — 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</si>
  <si>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</si>
  <si>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</si>
  <si>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</si>
  <si>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</si>
  <si>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</si>
  <si>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</si>
  <si>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</si>
  <si>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</si>
  <si>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</si>
  <si>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</si>
  <si>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Health Insurance Payable</t>
  </si>
  <si>
    <t>24000 — Payroll Liabilities</t>
  </si>
  <si>
    <t>Total Other Current Liabilities</t>
  </si>
  <si>
    <t>Total Current Liabilities</t>
  </si>
  <si>
    <t>Long Term Liabilities</t>
  </si>
  <si>
    <t>Note Payable</t>
  </si>
  <si>
    <t>Total Long Term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</si>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</sst>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I12" sqref="I12"/>
    </sheetView>
  </sheetViews>
  <sheetFormatPr baseColWidth="10" defaultColWidth="8.83203125" defaultRowHeight="12" x14ac:dyDescent="0"/>
  <cols>
    <col min="1" max="4" width="2" bestFit="1" customWidth="1"/>
    <col min="5" max="5" width="52.6640625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3</v>
      </c>
      <c r="F2" s="2" t="s">
        <v>2</v>
      </c>
    </row>
    <row r="3" spans="1:6" ht="16">
      <c r="A3" s="5" t="s">
        <v>42</v>
      </c>
      <c r="F3" s="4" t="s">
        <v>4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f>28952.4-570</f>
        <v>28382.400000000001</v>
      </c>
    </row>
    <row r="9" spans="1:6">
      <c r="D9" s="7" t="s">
        <v>10</v>
      </c>
      <c r="F9" s="8">
        <f>63654.25-5712.75</f>
        <v>57941.5</v>
      </c>
    </row>
    <row r="10" spans="1:6">
      <c r="D10" s="7" t="s">
        <v>11</v>
      </c>
      <c r="F10" s="9">
        <v>41906.230000000003</v>
      </c>
    </row>
    <row r="11" spans="1:6">
      <c r="C11" s="7" t="s">
        <v>12</v>
      </c>
      <c r="F11" s="8">
        <f>ROUND(SUM(F7:F10),5)</f>
        <v>128230.13</v>
      </c>
    </row>
    <row r="12" spans="1:6">
      <c r="C12" s="7" t="s">
        <v>13</v>
      </c>
    </row>
    <row r="13" spans="1:6">
      <c r="D13" s="7" t="s">
        <v>14</v>
      </c>
      <c r="F13" s="9">
        <v>5800.86</v>
      </c>
    </row>
    <row r="14" spans="1:6">
      <c r="C14" s="7" t="s">
        <v>15</v>
      </c>
      <c r="F14" s="8">
        <f>ROUND(SUM(F12:F13),5)</f>
        <v>5800.86</v>
      </c>
    </row>
    <row r="15" spans="1:6">
      <c r="C15" s="7" t="s">
        <v>16</v>
      </c>
    </row>
    <row r="16" spans="1:6">
      <c r="D16" s="7" t="s">
        <v>17</v>
      </c>
      <c r="F16" s="9">
        <v>-150</v>
      </c>
    </row>
    <row r="17" spans="1:6">
      <c r="C17" s="7" t="s">
        <v>18</v>
      </c>
      <c r="F17" s="9">
        <f>ROUND(SUM(F15:F16),5)</f>
        <v>-150</v>
      </c>
    </row>
    <row r="18" spans="1:6">
      <c r="B18" s="7" t="s">
        <v>19</v>
      </c>
      <c r="F18" s="9">
        <f>ROUND(F6+F11+F14+F17,5)</f>
        <v>133880.99</v>
      </c>
    </row>
    <row r="19" spans="1:6">
      <c r="A19" s="7" t="s">
        <v>20</v>
      </c>
      <c r="F19" s="10">
        <f>ROUND(F5+F18,5)</f>
        <v>133880.99</v>
      </c>
    </row>
    <row r="20" spans="1:6">
      <c r="A20" s="7" t="s">
        <v>21</v>
      </c>
    </row>
    <row r="21" spans="1:6">
      <c r="B21" s="7" t="s">
        <v>22</v>
      </c>
    </row>
    <row r="22" spans="1:6">
      <c r="C22" s="7" t="s">
        <v>23</v>
      </c>
    </row>
    <row r="23" spans="1:6">
      <c r="D23" s="7" t="s">
        <v>24</v>
      </c>
    </row>
    <row r="24" spans="1:6">
      <c r="E24" s="7" t="s">
        <v>25</v>
      </c>
      <c r="F24" s="9">
        <v>2952.57</v>
      </c>
    </row>
    <row r="25" spans="1:6">
      <c r="D25" s="7" t="s">
        <v>26</v>
      </c>
      <c r="F25" s="8">
        <f>ROUND(SUM(F23:F24),5)</f>
        <v>2952.57</v>
      </c>
    </row>
    <row r="26" spans="1:6">
      <c r="D26" s="7" t="s">
        <v>27</v>
      </c>
    </row>
    <row r="27" spans="1:6">
      <c r="E27" s="7" t="s">
        <v>28</v>
      </c>
      <c r="F27" s="8">
        <v>646.25</v>
      </c>
    </row>
    <row r="28" spans="1:6">
      <c r="E28" s="7" t="s">
        <v>29</v>
      </c>
      <c r="F28" s="9">
        <v>6842.26</v>
      </c>
    </row>
    <row r="29" spans="1:6">
      <c r="D29" s="7" t="s">
        <v>30</v>
      </c>
      <c r="F29" s="9">
        <f>ROUND(SUM(F26:F28),5)</f>
        <v>7488.51</v>
      </c>
    </row>
    <row r="30" spans="1:6">
      <c r="C30" s="7" t="s">
        <v>31</v>
      </c>
      <c r="F30" s="8">
        <f>ROUND(F22+F25+F29,5)</f>
        <v>10441.08</v>
      </c>
    </row>
    <row r="31" spans="1:6">
      <c r="C31" s="7" t="s">
        <v>32</v>
      </c>
    </row>
    <row r="32" spans="1:6">
      <c r="D32" s="7" t="s">
        <v>33</v>
      </c>
      <c r="F32" s="9">
        <v>66060.63</v>
      </c>
    </row>
    <row r="33" spans="1:6">
      <c r="C33" s="7" t="s">
        <v>34</v>
      </c>
      <c r="F33" s="9">
        <f>ROUND(SUM(F31:F32),5)</f>
        <v>66060.63</v>
      </c>
    </row>
    <row r="34" spans="1:6">
      <c r="B34" s="7" t="s">
        <v>35</v>
      </c>
      <c r="F34" s="8">
        <f>ROUND(F21+F30+F33,5)</f>
        <v>76501.710000000006</v>
      </c>
    </row>
    <row r="35" spans="1:6">
      <c r="B35" s="7" t="s">
        <v>36</v>
      </c>
    </row>
    <row r="36" spans="1:6">
      <c r="C36" s="7" t="s">
        <v>37</v>
      </c>
      <c r="F36" s="8">
        <v>13500</v>
      </c>
    </row>
    <row r="37" spans="1:6">
      <c r="C37" s="7" t="s">
        <v>38</v>
      </c>
      <c r="F37" s="8">
        <v>41193.74</v>
      </c>
    </row>
    <row r="38" spans="1:6">
      <c r="C38" s="7" t="s">
        <v>39</v>
      </c>
      <c r="F38" s="9">
        <v>2685.54</v>
      </c>
    </row>
    <row r="39" spans="1:6">
      <c r="B39" s="7" t="s">
        <v>40</v>
      </c>
      <c r="F39" s="9">
        <f>ROUND(SUM(F35:F38),5)</f>
        <v>57379.28</v>
      </c>
    </row>
    <row r="40" spans="1:6">
      <c r="A40" s="7" t="s">
        <v>41</v>
      </c>
      <c r="F40" s="10">
        <f>ROUND(F20+F34+F39,5)</f>
        <v>133880.99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2016-03-22T20:00:40Z</dcterms:created>
  <dcterms:modified xsi:type="dcterms:W3CDTF">2016-03-22T20:03:16Z</dcterms:modified>
</cp:coreProperties>
</file>