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120" yWindow="80" windowWidth="1160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6" i="1" l="1"/>
  <c r="F31" i="1"/>
  <c r="F32" i="1"/>
  <c r="F35" i="1"/>
  <c r="F36" i="1"/>
  <c r="F41" i="1"/>
  <c r="F42" i="1"/>
  <c r="F11" i="1"/>
  <c r="F14" i="1"/>
  <c r="F18" i="1"/>
  <c r="F19" i="1"/>
  <c r="F20" i="1"/>
</calcChain>
</file>

<file path=xl/sharedStrings.xml><?xml version="1.0" encoding="utf-8"?>
<sst xmlns="http://schemas.openxmlformats.org/spreadsheetml/2006/main" count="45" uniqueCount="45">
  <si>
    <t>1:21 PM</t>
  </si>
  <si>
    <t>Children's Montessori Charter School</t>
  </si>
  <si>
    <t>11/23/15</t>
  </si>
  <si>
    <t>Accrual Basis</t>
  </si>
  <si>
    <t>As of September 30, 2015</t>
  </si>
  <si>
    <t>Sep 30, '15</t>
  </si>
  <si>
    <t>ASSETS</t>
  </si>
  <si>
    <t>Current Assets</t>
  </si>
  <si>
    <t>Checking/Savings</t>
  </si>
  <si>
    <t>Business Checking 01</t>
  </si>
  <si>
    <t>Business Checking 02</t>
  </si>
  <si>
    <t>Emergency Reserve</t>
  </si>
  <si>
    <t>Total Checking/Savings</t>
  </si>
  <si>
    <t>Accounts Receivable</t>
  </si>
  <si>
    <t>11000 — Accounts Receivable</t>
  </si>
  <si>
    <t>Total Accounts Receivable</t>
  </si>
  <si>
    <t>Other Current Assets</t>
  </si>
  <si>
    <t>Retainer for Audit Prepaid Serv</t>
  </si>
  <si>
    <t>12000 — Undeposited Funds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</si>
  <si>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</si>
  <si>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</si>
  <si>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</si>
  <si>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</si>
  <si>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</si>
  <si>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</si>
  <si>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</si>
  <si>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</si>
  <si>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</si>
  <si>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</si>
  <si>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</si>
  <si>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</si>
  <si>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</si>
  <si>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</si>
  <si>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</si>
  <si>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Long Term Liabilities</t>
  </si>
  <si>
    <t>Note Payable</t>
  </si>
  <si>
    <t>Total Long Term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</si>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</sst>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4" width="2" bestFit="1" customWidth="1"/>
    <col min="5" max="5" width="57.5" customWidth="1"/>
    <col min="6" max="6" width="12.33203125" bestFit="1" customWidth="1"/>
  </cols>
  <sheetData>
    <row r="1" spans="1:6" ht="18">
      <c r="A1" s="1" t="s">
        <v>1</v>
      </c>
      <c r="F1" t="s">
        <v>0</v>
      </c>
    </row>
    <row r="2" spans="1:6" ht="21">
      <c r="A2" s="3" t="s">
        <v>44</v>
      </c>
      <c r="F2" s="2" t="s">
        <v>2</v>
      </c>
    </row>
    <row r="3" spans="1:6" ht="16">
      <c r="A3" s="5" t="s">
        <v>4</v>
      </c>
      <c r="F3" s="4" t="s">
        <v>3</v>
      </c>
    </row>
    <row r="4" spans="1:6">
      <c r="F4" s="6" t="s">
        <v>5</v>
      </c>
    </row>
    <row r="5" spans="1:6">
      <c r="A5" s="7" t="s">
        <v>6</v>
      </c>
    </row>
    <row r="6" spans="1:6">
      <c r="B6" s="7" t="s">
        <v>7</v>
      </c>
    </row>
    <row r="7" spans="1:6">
      <c r="C7" s="7" t="s">
        <v>8</v>
      </c>
    </row>
    <row r="8" spans="1:6">
      <c r="D8" s="7" t="s">
        <v>9</v>
      </c>
      <c r="F8" s="8">
        <v>24503.83</v>
      </c>
    </row>
    <row r="9" spans="1:6">
      <c r="D9" s="7" t="s">
        <v>10</v>
      </c>
      <c r="F9" s="8">
        <v>92194.1</v>
      </c>
    </row>
    <row r="10" spans="1:6">
      <c r="D10" s="7" t="s">
        <v>11</v>
      </c>
      <c r="F10" s="9">
        <v>41895.67</v>
      </c>
    </row>
    <row r="11" spans="1:6">
      <c r="C11" s="7" t="s">
        <v>12</v>
      </c>
      <c r="F11" s="8">
        <f>ROUND(SUM(F7:F10),5)</f>
        <v>158593.60000000001</v>
      </c>
    </row>
    <row r="12" spans="1:6">
      <c r="C12" s="7" t="s">
        <v>13</v>
      </c>
    </row>
    <row r="13" spans="1:6">
      <c r="D13" s="7" t="s">
        <v>14</v>
      </c>
      <c r="F13" s="9">
        <v>10166.58</v>
      </c>
    </row>
    <row r="14" spans="1:6">
      <c r="C14" s="7" t="s">
        <v>15</v>
      </c>
      <c r="F14" s="8">
        <f>ROUND(SUM(F12:F13),5)</f>
        <v>10166.58</v>
      </c>
    </row>
    <row r="15" spans="1:6">
      <c r="C15" s="7" t="s">
        <v>16</v>
      </c>
    </row>
    <row r="16" spans="1:6">
      <c r="D16" s="7" t="s">
        <v>17</v>
      </c>
      <c r="F16" s="8">
        <v>2850</v>
      </c>
    </row>
    <row r="17" spans="1:6">
      <c r="D17" s="7" t="s">
        <v>18</v>
      </c>
      <c r="F17" s="9">
        <v>350</v>
      </c>
    </row>
    <row r="18" spans="1:6">
      <c r="C18" s="7" t="s">
        <v>19</v>
      </c>
      <c r="F18" s="9">
        <f>ROUND(SUM(F15:F17),5)</f>
        <v>3200</v>
      </c>
    </row>
    <row r="19" spans="1:6">
      <c r="B19" s="7" t="s">
        <v>20</v>
      </c>
      <c r="F19" s="9">
        <f>ROUND(F6+F11+F14+F18,5)</f>
        <v>171960.18</v>
      </c>
    </row>
    <row r="20" spans="1:6">
      <c r="A20" s="7" t="s">
        <v>21</v>
      </c>
      <c r="F20" s="10">
        <f>ROUND(F5+F19,5)</f>
        <v>171960.18</v>
      </c>
    </row>
    <row r="21" spans="1:6">
      <c r="A21" s="7" t="s">
        <v>22</v>
      </c>
    </row>
    <row r="22" spans="1:6">
      <c r="B22" s="7" t="s">
        <v>23</v>
      </c>
    </row>
    <row r="23" spans="1:6">
      <c r="C23" s="7" t="s">
        <v>24</v>
      </c>
    </row>
    <row r="24" spans="1:6">
      <c r="D24" s="7" t="s">
        <v>25</v>
      </c>
    </row>
    <row r="25" spans="1:6">
      <c r="E25" s="7" t="s">
        <v>26</v>
      </c>
      <c r="F25" s="9">
        <v>5132.08</v>
      </c>
    </row>
    <row r="26" spans="1:6">
      <c r="D26" s="7" t="s">
        <v>27</v>
      </c>
      <c r="F26" s="8">
        <f>ROUND(SUM(F24:F25),5)</f>
        <v>5132.08</v>
      </c>
    </row>
    <row r="27" spans="1:6">
      <c r="D27" s="7" t="s">
        <v>28</v>
      </c>
    </row>
    <row r="28" spans="1:6">
      <c r="E28" s="7" t="s">
        <v>29</v>
      </c>
      <c r="F28" s="8">
        <v>0.99</v>
      </c>
    </row>
    <row r="29" spans="1:6">
      <c r="E29" s="7" t="s">
        <v>30</v>
      </c>
      <c r="F29" s="8">
        <v>-3235.25</v>
      </c>
    </row>
    <row r="30" spans="1:6">
      <c r="E30" s="7" t="s">
        <v>31</v>
      </c>
      <c r="F30" s="9">
        <v>4634.83</v>
      </c>
    </row>
    <row r="31" spans="1:6">
      <c r="D31" s="7" t="s">
        <v>32</v>
      </c>
      <c r="F31" s="9">
        <f>ROUND(SUM(F27:F30),5)</f>
        <v>1400.57</v>
      </c>
    </row>
    <row r="32" spans="1:6">
      <c r="C32" s="7" t="s">
        <v>33</v>
      </c>
      <c r="F32" s="8">
        <f>ROUND(F23+F26+F31,5)</f>
        <v>6532.65</v>
      </c>
    </row>
    <row r="33" spans="1:6">
      <c r="C33" s="7" t="s">
        <v>34</v>
      </c>
    </row>
    <row r="34" spans="1:6">
      <c r="D34" s="7" t="s">
        <v>35</v>
      </c>
      <c r="F34" s="9">
        <v>72500</v>
      </c>
    </row>
    <row r="35" spans="1:6">
      <c r="C35" s="7" t="s">
        <v>36</v>
      </c>
      <c r="F35" s="9">
        <f>ROUND(SUM(F33:F34),5)</f>
        <v>72500</v>
      </c>
    </row>
    <row r="36" spans="1:6">
      <c r="B36" s="7" t="s">
        <v>37</v>
      </c>
      <c r="F36" s="8">
        <f>ROUND(F22+F32+F35,5)</f>
        <v>79032.649999999994</v>
      </c>
    </row>
    <row r="37" spans="1:6">
      <c r="B37" s="7" t="s">
        <v>38</v>
      </c>
    </row>
    <row r="38" spans="1:6">
      <c r="C38" s="7" t="s">
        <v>39</v>
      </c>
      <c r="F38" s="8">
        <v>13500</v>
      </c>
    </row>
    <row r="39" spans="1:6">
      <c r="C39" s="7" t="s">
        <v>40</v>
      </c>
      <c r="F39" s="8">
        <v>41193.74</v>
      </c>
    </row>
    <row r="40" spans="1:6">
      <c r="C40" s="7" t="s">
        <v>41</v>
      </c>
      <c r="F40" s="9">
        <v>38233.79</v>
      </c>
    </row>
    <row r="41" spans="1:6">
      <c r="B41" s="7" t="s">
        <v>42</v>
      </c>
      <c r="F41" s="9">
        <f>ROUND(SUM(F37:F40),5)</f>
        <v>92927.53</v>
      </c>
    </row>
    <row r="42" spans="1:6">
      <c r="A42" s="7" t="s">
        <v>43</v>
      </c>
      <c r="F42" s="10">
        <f>ROUND(F21+F36+F41,5)</f>
        <v>171960.18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Susan Likes</cp:lastModifiedBy>
  <dcterms:created xsi:type="dcterms:W3CDTF">2015-11-23T20:21:31Z</dcterms:created>
  <dcterms:modified xsi:type="dcterms:W3CDTF">2015-11-23T20:22:05Z</dcterms:modified>
</cp:coreProperties>
</file>